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ozbor hospodaření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<sst xmlns="http://schemas.openxmlformats.org/spreadsheetml/2006/main" count="138" uniqueCount="118">
  <si>
    <t xml:space="preserve">Zásady RM č. 1/2015</t>
  </si>
  <si>
    <t xml:space="preserve">Příloha č. 3</t>
  </si>
  <si>
    <t xml:space="preserve">Rozbor hospodaření</t>
  </si>
  <si>
    <t xml:space="preserve">IV.Q  2022</t>
  </si>
  <si>
    <t xml:space="preserve">Název zařízení:</t>
  </si>
  <si>
    <t xml:space="preserve">Mateřská škola, Česká Lípa,Severní 2214, příspěvková organizace</t>
  </si>
  <si>
    <t xml:space="preserve">PŘÍJMY</t>
  </si>
  <si>
    <t xml:space="preserve">schválený rozpočet příslušného roku</t>
  </si>
  <si>
    <t xml:space="preserve">CELKEM</t>
  </si>
  <si>
    <t xml:space="preserve">příspěvek zřizovatele</t>
  </si>
  <si>
    <t xml:space="preserve">hlavní činnost</t>
  </si>
  <si>
    <t xml:space="preserve">školné .stravné</t>
  </si>
  <si>
    <t xml:space="preserve">šablony III.</t>
  </si>
  <si>
    <t xml:space="preserve">dotace  cizinci město</t>
  </si>
  <si>
    <t xml:space="preserve">rezervní fond fond odměn fond investic</t>
  </si>
  <si>
    <t xml:space="preserve">mimoškolní aktivity</t>
  </si>
  <si>
    <t xml:space="preserve">Krajské příspěvky mzdy</t>
  </si>
  <si>
    <t xml:space="preserve">příspěvek na provoz</t>
  </si>
  <si>
    <t xml:space="preserve">příspěvek na odpisy</t>
  </si>
  <si>
    <t xml:space="preserve">příspěvek na mzdy vč. odvodů</t>
  </si>
  <si>
    <t xml:space="preserve">233438.45</t>
  </si>
  <si>
    <t xml:space="preserve">158689.88</t>
  </si>
  <si>
    <t xml:space="preserve">příspěvek na OON vč. odvodů</t>
  </si>
  <si>
    <t xml:space="preserve">příspěvek na investice (schválený)</t>
  </si>
  <si>
    <t xml:space="preserve">úroky</t>
  </si>
  <si>
    <t xml:space="preserve">školné</t>
  </si>
  <si>
    <t xml:space="preserve">stravné</t>
  </si>
  <si>
    <t xml:space="preserve">úspora potravin</t>
  </si>
  <si>
    <t xml:space="preserve">Ralsko</t>
  </si>
  <si>
    <t xml:space="preserve">dotace</t>
  </si>
  <si>
    <t xml:space="preserve">převod z rezervního fondu</t>
  </si>
  <si>
    <t xml:space="preserve">čerpání fondu odměn</t>
  </si>
  <si>
    <t xml:space="preserve">osttatní</t>
  </si>
  <si>
    <t xml:space="preserve">OSTATNÍ</t>
  </si>
  <si>
    <t xml:space="preserve">PŘÍJMY   CELKEM</t>
  </si>
  <si>
    <t xml:space="preserve">1119328.83</t>
  </si>
  <si>
    <t xml:space="preserve">VÝDAJE</t>
  </si>
  <si>
    <t xml:space="preserve">školné ,stravné</t>
  </si>
  <si>
    <t xml:space="preserve">dotace cizinci město</t>
  </si>
  <si>
    <t xml:space="preserve">5011 - mzdy zaměstnanců, nemoc</t>
  </si>
  <si>
    <t xml:space="preserve">5021 - ost. osobní náklady</t>
  </si>
  <si>
    <t xml:space="preserve">12079.10</t>
  </si>
  <si>
    <t xml:space="preserve">138180.9</t>
  </si>
  <si>
    <t xml:space="preserve">5031 - povin. soc. poj.</t>
  </si>
  <si>
    <t xml:space="preserve">34326.42</t>
  </si>
  <si>
    <t xml:space="preserve">2103178.58</t>
  </si>
  <si>
    <t xml:space="preserve">5061 - povin. soc. poj. - mzdy (neškolské PO)</t>
  </si>
  <si>
    <t xml:space="preserve">5031 - povin. soc. poj. OON (neškolské PO)</t>
  </si>
  <si>
    <t xml:space="preserve">5032 - povin. zdr. poj.</t>
  </si>
  <si>
    <t xml:space="preserve">12460.53</t>
  </si>
  <si>
    <t xml:space="preserve">763250.47</t>
  </si>
  <si>
    <t xml:space="preserve">5032 - povin. zdr. poj. - mzdy (neškolské PO)</t>
  </si>
  <si>
    <t xml:space="preserve">5032 - povin. zdr. poj. - OON (neškolské PO)</t>
  </si>
  <si>
    <t xml:space="preserve">5038 - zákon. poj. zam.</t>
  </si>
  <si>
    <t xml:space="preserve">36681.23</t>
  </si>
  <si>
    <t xml:space="preserve">5342 - FKSP</t>
  </si>
  <si>
    <t xml:space="preserve">175161.32</t>
  </si>
  <si>
    <t xml:space="preserve">2815.5</t>
  </si>
  <si>
    <t xml:space="preserve">172345.82</t>
  </si>
  <si>
    <r>
      <rPr>
        <b val="true"/>
        <sz val="6"/>
        <color rgb="FF000000"/>
        <rFont val="Calibri"/>
        <family val="2"/>
        <charset val="238"/>
      </rPr>
      <t xml:space="preserve">mzdové náklady včetně odvodů</t>
    </r>
    <r>
      <rPr>
        <sz val="6"/>
        <color rgb="FF000000"/>
        <rFont val="Calibri"/>
        <family val="2"/>
        <charset val="238"/>
      </rPr>
      <t xml:space="preserve"> (školské PO neuvádí mzdy ze státního rozpočtu)</t>
    </r>
    <r>
      <rPr>
        <b val="true"/>
        <sz val="6"/>
        <color rgb="FF000000"/>
        <rFont val="Calibri"/>
        <family val="2"/>
        <charset val="238"/>
      </rPr>
      <t xml:space="preserve"> CELKEM</t>
    </r>
  </si>
  <si>
    <t xml:space="preserve">200377.45</t>
  </si>
  <si>
    <t xml:space="preserve">5131 - potraviny</t>
  </si>
  <si>
    <t xml:space="preserve">5132 - ochranné pomůcky</t>
  </si>
  <si>
    <t xml:space="preserve">5133 - léky</t>
  </si>
  <si>
    <t xml:space="preserve">5134 - prádlo, oděv, obuv</t>
  </si>
  <si>
    <t xml:space="preserve">5136 - knihy, tisk</t>
  </si>
  <si>
    <t xml:space="preserve">17961.6</t>
  </si>
  <si>
    <t xml:space="preserve">628.6</t>
  </si>
  <si>
    <t xml:space="preserve">5137 - DDHM</t>
  </si>
  <si>
    <t xml:space="preserve">200412.59</t>
  </si>
  <si>
    <t xml:space="preserve">93686.03</t>
  </si>
  <si>
    <t xml:space="preserve">33017.88</t>
  </si>
  <si>
    <t xml:space="preserve">73708.68</t>
  </si>
  <si>
    <t xml:space="preserve">5139 - materiál</t>
  </si>
  <si>
    <t xml:space="preserve">390535.44</t>
  </si>
  <si>
    <t xml:space="preserve">27262.72</t>
  </si>
  <si>
    <t xml:space="preserve">5156 - pohonné hmoty</t>
  </si>
  <si>
    <t xml:space="preserve">materiál včetně DDHM CELKEM</t>
  </si>
  <si>
    <t xml:space="preserve">54489.88</t>
  </si>
  <si>
    <t xml:space="preserve">5151 - voda</t>
  </si>
  <si>
    <t xml:space="preserve">5152 - teplo</t>
  </si>
  <si>
    <t xml:space="preserve">1271431.49</t>
  </si>
  <si>
    <t xml:space="preserve">5153 - plyn</t>
  </si>
  <si>
    <t xml:space="preserve">5154 - el. energie</t>
  </si>
  <si>
    <t xml:space="preserve">5155 - pevná paliva</t>
  </si>
  <si>
    <t xml:space="preserve">spotřeba energie CELKEM</t>
  </si>
  <si>
    <t xml:space="preserve">5161 - služby pošt</t>
  </si>
  <si>
    <t xml:space="preserve">5162 - služby telekomun.</t>
  </si>
  <si>
    <t xml:space="preserve">56033.84</t>
  </si>
  <si>
    <t xml:space="preserve">5163 - služby pen.ústavů</t>
  </si>
  <si>
    <t xml:space="preserve">5164 - nájemné</t>
  </si>
  <si>
    <t xml:space="preserve">5166 - služby konzultační</t>
  </si>
  <si>
    <t xml:space="preserve">5167 - služby školení a vzd.</t>
  </si>
  <si>
    <t xml:space="preserve">32927.9</t>
  </si>
  <si>
    <t xml:space="preserve">5168 - zpracování dat</t>
  </si>
  <si>
    <t xml:space="preserve">134917.36</t>
  </si>
  <si>
    <t xml:space="preserve">5169 - nákup služeb</t>
  </si>
  <si>
    <t xml:space="preserve">služby CELKEM</t>
  </si>
  <si>
    <t xml:space="preserve">5171 - opravy a údržba</t>
  </si>
  <si>
    <t xml:space="preserve">247150.67</t>
  </si>
  <si>
    <t xml:space="preserve">113949.47</t>
  </si>
  <si>
    <t xml:space="preserve">133201.2</t>
  </si>
  <si>
    <t xml:space="preserve">5172 - programové vybavení</t>
  </si>
  <si>
    <t xml:space="preserve">5173 - cestovné</t>
  </si>
  <si>
    <t xml:space="preserve">5175 - pohoštění</t>
  </si>
  <si>
    <t xml:space="preserve">5909 - odpisy</t>
  </si>
  <si>
    <t xml:space="preserve">ostatní náklady CELKEM</t>
  </si>
  <si>
    <t xml:space="preserve">nákup investic</t>
  </si>
  <si>
    <t xml:space="preserve">5131-manka a škody (547)</t>
  </si>
  <si>
    <t xml:space="preserve">ostatní CELKEM</t>
  </si>
  <si>
    <t xml:space="preserve">VÝDAJE   CELKEM</t>
  </si>
  <si>
    <t xml:space="preserve">Výsledek hospodaření ke dni:31.12.22</t>
  </si>
  <si>
    <t xml:space="preserve">Sestavila: Milena Mifková</t>
  </si>
  <si>
    <t xml:space="preserve">Razítko organizace:</t>
  </si>
  <si>
    <t xml:space="preserve">Bc.Alexandra Rybářová</t>
  </si>
  <si>
    <t xml:space="preserve">Datum a podpis:</t>
  </si>
  <si>
    <t xml:space="preserve">Podpis ředitele(ky):</t>
  </si>
  <si>
    <t xml:space="preserve">* nevyhovující škrtnout, popřípadě možnost přepsání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</si>
</sst>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dd/mm/yyyy"/>
    <numFmt numFmtId="167" formatCode="#,##0"/>
    <numFmt numFmtId="168" formatCode="d/m/yyyy"/>
  </numFmts>
  <fonts count="1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color rgb="FF000000"/>
      <name val="Calibri"/>
      <family val="2"/>
      <charset val="238"/>
    </font>
    <font>
      <sz val="6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 val="true"/>
      <sz val="8"/>
      <color rgb="FF000000"/>
      <name val="Calibri"/>
      <family val="2"/>
      <charset val="238"/>
    </font>
    <font>
      <b val="true"/>
      <sz val="7"/>
      <color rgb="FF000000"/>
      <name val="Calibri"/>
      <family val="2"/>
      <charset val="238"/>
    </font>
    <font>
      <sz val="8"/>
      <name val="Calibri"/>
      <family val="2"/>
      <charset val="238"/>
    </font>
    <font>
      <sz val="8"/>
      <color rgb="FF000000"/>
      <name val="Times New Roman"/>
      <family val="1"/>
      <charset val="238"/>
    </font>
    <font>
      <sz val="8"/>
      <color rgb="FF00B0F0"/>
      <name val="Calibri"/>
      <family val="2"/>
      <charset val="238"/>
    </font>
    <font>
      <sz val="7"/>
      <color rgb="FF000000"/>
      <name val="Times New Roman"/>
      <family val="1"/>
      <charset val="238"/>
    </font>
    <font>
      <u val="single"/>
      <sz val="8"/>
      <color rgb="FF000000"/>
      <name val="Calibri"/>
      <family val="2"/>
      <charset val="238"/>
    </font>
    <font>
      <b val="true"/>
      <sz val="6"/>
      <color rgb="FF000000"/>
      <name val="Calibri"/>
      <family val="2"/>
      <charset val="238"/>
    </font>
    <font>
      <sz val="6"/>
      <color rgb="FF000000"/>
      <name val="Calibri"/>
      <family val="2"/>
      <charset val="238"/>
    </font>
    <font>
      <sz val="10"/>
      <color rgb="FF00B0F0"/>
      <name val="Times New Roman"/>
      <family val="1"/>
      <charset val="238"/>
    </font>
    <font>
      <b val="true"/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2F0D9"/>
        <bgColor rgb="FFDAE3F3"/>
      </patternFill>
    </fill>
    <fill>
      <patternFill patternType="solid">
        <fgColor rgb="FFE1FCFF"/>
        <bgColor rgb="FFCCFFFF"/>
      </patternFill>
    </fill>
    <fill>
      <patternFill patternType="solid">
        <fgColor rgb="FFDAE3F3"/>
        <bgColor rgb="FFE2F0D9"/>
      </patternFill>
    </fill>
  </fills>
  <borders count="27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thick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ck"/>
      <top style="thick"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right" vertical="bottom" textRotation="0" wrapText="true" indent="0" shrinkToFit="true"/>
      <protection locked="true" hidden="false"/>
    </xf>
    <xf numFmtId="165" fontId="8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10" fillId="0" borderId="5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4" fillId="0" borderId="5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4" fillId="0" borderId="0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4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7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4" fillId="0" borderId="7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4" fillId="0" borderId="8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4" fillId="0" borderId="1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10" fillId="0" borderId="1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12" fillId="0" borderId="1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4" fillId="0" borderId="15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8" fillId="2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2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2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14" fillId="0" borderId="0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9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4" fillId="0" borderId="20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4" fillId="0" borderId="2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22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7" fontId="4" fillId="3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8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4" fillId="0" borderId="6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10" fillId="0" borderId="10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3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19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8" fillId="3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20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8" fillId="3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3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4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6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4" fillId="4" borderId="24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4" fillId="4" borderId="23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8" fillId="3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25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4" fillId="0" borderId="18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4" fillId="0" borderId="12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8" fillId="3" borderId="2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3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8" fillId="0" borderId="1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8" fillId="0" borderId="1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1FC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81"/>
  <sheetViews>
    <sheetView showFormulas="false" showGridLines="true" showRowColHeaders="true" showZeros="true" rightToLeft="false" tabSelected="true" showOutlineSymbols="true" defaultGridColor="true" view="normal" topLeftCell="A1" colorId="64" zoomScale="136" zoomScaleNormal="136" zoomScalePageLayoutView="100" workbookViewId="0">
      <selection pane="topLeft" activeCell="A1" activeCellId="0" sqref="A1"/>
    </sheetView>
  </sheetViews>
  <sheetFormatPr defaultColWidth="9.1015625" defaultRowHeight="15" zeroHeight="false" outlineLevelRow="0" outlineLevelCol="0"/>
  <cols>
    <col collapsed="false" customWidth="true" hidden="false" outlineLevel="0" max="1" min="1" style="1" width="24.87"/>
    <col collapsed="false" customWidth="true" hidden="false" outlineLevel="0" max="2" min="2" style="2" width="9.71"/>
    <col collapsed="false" customWidth="true" hidden="false" outlineLevel="0" max="3" min="3" style="2" width="10"/>
    <col collapsed="false" customWidth="true" hidden="false" outlineLevel="0" max="8" min="4" style="2" width="9.85"/>
    <col collapsed="false" customWidth="true" hidden="false" outlineLevel="0" max="10" min="9" style="2" width="9.71"/>
    <col collapsed="false" customWidth="true" hidden="false" outlineLevel="0" max="12" min="11" style="2" width="9.85"/>
    <col collapsed="false" customWidth="true" hidden="false" outlineLevel="0" max="13" min="13" style="3" width="8.14"/>
    <col collapsed="false" customWidth="true" hidden="false" outlineLevel="0" max="15" min="14" style="4" width="12.42"/>
    <col collapsed="false" customWidth="false" hidden="false" outlineLevel="0" max="19" min="16" style="4" width="9.13"/>
    <col collapsed="false" customWidth="false" hidden="false" outlineLevel="0" max="27" min="20" style="5" width="9.13"/>
  </cols>
  <sheetData>
    <row r="1" customFormat="false" ht="15" hidden="false" customHeight="false" outlineLevel="0" collapsed="false">
      <c r="A1" s="1" t="s">
        <v>0</v>
      </c>
      <c r="I1" s="2" t="s">
        <v>1</v>
      </c>
    </row>
    <row r="2" customFormat="false" ht="17.1" hidden="false" customHeight="true" outlineLevel="0" collapsed="false">
      <c r="A2" s="6" t="s">
        <v>2</v>
      </c>
      <c r="B2" s="7" t="s">
        <v>3</v>
      </c>
    </row>
    <row r="3" customFormat="false" ht="17.1" hidden="false" customHeight="true" outlineLevel="0" collapsed="false">
      <c r="A3" s="1" t="s">
        <v>4</v>
      </c>
      <c r="B3" s="8" t="s">
        <v>5</v>
      </c>
      <c r="C3" s="8"/>
      <c r="D3" s="8"/>
      <c r="E3" s="8"/>
      <c r="F3" s="8"/>
      <c r="G3" s="8"/>
      <c r="H3" s="8"/>
      <c r="I3" s="8"/>
      <c r="J3" s="8"/>
      <c r="K3" s="8"/>
      <c r="L3" s="9"/>
    </row>
    <row r="4" customFormat="false" ht="30.6" hidden="false" customHeight="true" outlineLevel="0" collapsed="false">
      <c r="A4" s="10" t="s">
        <v>6</v>
      </c>
      <c r="B4" s="11" t="s">
        <v>7</v>
      </c>
      <c r="C4" s="12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1" t="s">
        <v>14</v>
      </c>
      <c r="J4" s="11" t="s">
        <v>15</v>
      </c>
      <c r="K4" s="14" t="s">
        <v>16</v>
      </c>
      <c r="L4" s="15"/>
    </row>
    <row r="5" customFormat="false" ht="12.4" hidden="false" customHeight="true" outlineLevel="0" collapsed="false">
      <c r="A5" s="16" t="s">
        <v>17</v>
      </c>
      <c r="B5" s="17" t="n">
        <v>2420000</v>
      </c>
      <c r="C5" s="18" t="n">
        <v>2420000</v>
      </c>
      <c r="D5" s="19" t="n">
        <v>2420000</v>
      </c>
      <c r="E5" s="20"/>
      <c r="F5" s="20"/>
      <c r="G5" s="18"/>
      <c r="H5" s="18"/>
      <c r="I5" s="18"/>
      <c r="J5" s="18"/>
      <c r="K5" s="18"/>
      <c r="L5" s="21"/>
    </row>
    <row r="6" customFormat="false" ht="12.4" hidden="false" customHeight="true" outlineLevel="0" collapsed="false">
      <c r="A6" s="22" t="s">
        <v>18</v>
      </c>
      <c r="B6" s="23" t="n">
        <v>25000</v>
      </c>
      <c r="C6" s="18" t="n">
        <v>25000</v>
      </c>
      <c r="D6" s="24" t="n">
        <v>25000</v>
      </c>
      <c r="E6" s="25"/>
      <c r="F6" s="25"/>
      <c r="G6" s="26"/>
      <c r="H6" s="26"/>
      <c r="I6" s="26"/>
      <c r="J6" s="25"/>
      <c r="K6" s="25"/>
      <c r="L6" s="21"/>
    </row>
    <row r="7" customFormat="false" ht="12.4" hidden="false" customHeight="true" outlineLevel="0" collapsed="false">
      <c r="A7" s="22" t="s">
        <v>19</v>
      </c>
      <c r="B7" s="23"/>
      <c r="C7" s="18" t="n">
        <v>12212396.33</v>
      </c>
      <c r="D7" s="25"/>
      <c r="E7" s="25"/>
      <c r="F7" s="25"/>
      <c r="G7" s="26" t="s">
        <v>20</v>
      </c>
      <c r="H7" s="26" t="s">
        <v>21</v>
      </c>
      <c r="I7" s="26"/>
      <c r="J7" s="25"/>
      <c r="K7" s="21" t="n">
        <v>11820268</v>
      </c>
      <c r="L7" s="21"/>
      <c r="M7" s="27"/>
    </row>
    <row r="8" customFormat="false" ht="12.4" hidden="false" customHeight="true" outlineLevel="0" collapsed="false">
      <c r="A8" s="22" t="s">
        <v>22</v>
      </c>
      <c r="B8" s="23"/>
      <c r="C8" s="18" t="n">
        <f aca="false">SUM(D8:K8)</f>
        <v>0</v>
      </c>
      <c r="D8" s="25"/>
      <c r="E8" s="25"/>
      <c r="F8" s="25"/>
      <c r="G8" s="26"/>
      <c r="H8" s="26"/>
      <c r="I8" s="26"/>
      <c r="J8" s="25"/>
      <c r="K8" s="25"/>
      <c r="L8" s="21"/>
      <c r="M8" s="27"/>
    </row>
    <row r="9" customFormat="false" ht="12.4" hidden="false" customHeight="true" outlineLevel="0" collapsed="false">
      <c r="A9" s="28" t="s">
        <v>23</v>
      </c>
      <c r="B9" s="29" t="n">
        <v>150000</v>
      </c>
      <c r="C9" s="18" t="n">
        <f aca="false">SUM(D9:K9)</f>
        <v>112563</v>
      </c>
      <c r="D9" s="30"/>
      <c r="E9" s="31"/>
      <c r="F9" s="31"/>
      <c r="G9" s="31"/>
      <c r="H9" s="31"/>
      <c r="I9" s="31" t="n">
        <v>112563</v>
      </c>
      <c r="J9" s="30"/>
      <c r="K9" s="30"/>
      <c r="L9" s="21"/>
      <c r="M9" s="27"/>
    </row>
    <row r="10" customFormat="false" ht="12.4" hidden="false" customHeight="true" outlineLevel="0" collapsed="false">
      <c r="A10" s="28" t="s">
        <v>24</v>
      </c>
      <c r="B10" s="29"/>
      <c r="C10" s="18" t="n">
        <f aca="false">SUM(D10:K10)</f>
        <v>0</v>
      </c>
      <c r="D10" s="30"/>
      <c r="E10" s="31"/>
      <c r="F10" s="31"/>
      <c r="G10" s="31"/>
      <c r="H10" s="31"/>
      <c r="I10" s="31"/>
      <c r="J10" s="30"/>
      <c r="K10" s="30"/>
      <c r="L10" s="21"/>
    </row>
    <row r="11" customFormat="false" ht="12.4" hidden="false" customHeight="true" outlineLevel="0" collapsed="false">
      <c r="A11" s="28" t="s">
        <v>25</v>
      </c>
      <c r="B11" s="29" t="n">
        <v>350000</v>
      </c>
      <c r="C11" s="18" t="n">
        <v>400100</v>
      </c>
      <c r="D11" s="30"/>
      <c r="E11" s="32"/>
      <c r="F11" s="32" t="n">
        <v>400100</v>
      </c>
      <c r="G11" s="32"/>
      <c r="H11" s="32"/>
      <c r="I11" s="31"/>
      <c r="J11" s="30"/>
      <c r="K11" s="30"/>
      <c r="L11" s="21"/>
    </row>
    <row r="12" customFormat="false" ht="12.4" hidden="false" customHeight="true" outlineLevel="0" collapsed="false">
      <c r="A12" s="28" t="s">
        <v>26</v>
      </c>
      <c r="B12" s="29" t="n">
        <v>700000</v>
      </c>
      <c r="C12" s="18" t="n">
        <v>713852</v>
      </c>
      <c r="D12" s="30"/>
      <c r="E12" s="32"/>
      <c r="F12" s="32" t="n">
        <v>713852</v>
      </c>
      <c r="G12" s="32"/>
      <c r="H12" s="32"/>
      <c r="I12" s="31"/>
      <c r="J12" s="30"/>
      <c r="K12" s="30"/>
      <c r="L12" s="21"/>
    </row>
    <row r="13" customFormat="false" ht="12.4" hidden="false" customHeight="true" outlineLevel="0" collapsed="false">
      <c r="A13" s="28" t="s">
        <v>27</v>
      </c>
      <c r="B13" s="29"/>
      <c r="C13" s="18" t="n">
        <v>5376.83</v>
      </c>
      <c r="D13" s="30"/>
      <c r="E13" s="33"/>
      <c r="F13" s="31" t="n">
        <v>5376.83</v>
      </c>
      <c r="G13" s="31"/>
      <c r="H13" s="31"/>
      <c r="I13" s="31"/>
      <c r="J13" s="30"/>
      <c r="K13" s="30"/>
      <c r="L13" s="21"/>
    </row>
    <row r="14" customFormat="false" ht="12.4" hidden="false" customHeight="true" outlineLevel="0" collapsed="false">
      <c r="A14" s="28" t="s">
        <v>28</v>
      </c>
      <c r="B14" s="29"/>
      <c r="C14" s="18" t="n">
        <v>5000</v>
      </c>
      <c r="D14" s="30"/>
      <c r="E14" s="31" t="n">
        <v>5000</v>
      </c>
      <c r="F14" s="31"/>
      <c r="G14" s="31"/>
      <c r="H14" s="31"/>
      <c r="I14" s="31"/>
      <c r="J14" s="30"/>
      <c r="K14" s="30"/>
      <c r="L14" s="21"/>
    </row>
    <row r="15" customFormat="false" ht="12.4" hidden="false" customHeight="true" outlineLevel="0" collapsed="false">
      <c r="A15" s="28" t="s">
        <v>29</v>
      </c>
      <c r="B15" s="29"/>
      <c r="C15" s="18" t="n">
        <f aca="false">SUM(D15:K15)</f>
        <v>0</v>
      </c>
      <c r="D15" s="30"/>
      <c r="E15" s="31"/>
      <c r="F15" s="31"/>
      <c r="G15" s="31"/>
      <c r="H15" s="31"/>
      <c r="I15" s="31"/>
      <c r="J15" s="30"/>
      <c r="K15" s="30"/>
      <c r="L15" s="21"/>
    </row>
    <row r="16" customFormat="false" ht="12.4" hidden="false" customHeight="true" outlineLevel="0" collapsed="false">
      <c r="A16" s="28" t="s">
        <v>30</v>
      </c>
      <c r="B16" s="29"/>
      <c r="C16" s="18" t="n">
        <v>573397.2</v>
      </c>
      <c r="D16" s="30"/>
      <c r="E16" s="31"/>
      <c r="F16" s="31"/>
      <c r="G16" s="31"/>
      <c r="H16" s="31"/>
      <c r="I16" s="31" t="n">
        <v>573397.2</v>
      </c>
      <c r="J16" s="30"/>
      <c r="K16" s="30"/>
      <c r="L16" s="21"/>
    </row>
    <row r="17" customFormat="false" ht="12.4" hidden="false" customHeight="true" outlineLevel="0" collapsed="false">
      <c r="A17" s="28" t="s">
        <v>31</v>
      </c>
      <c r="B17" s="29"/>
      <c r="C17" s="18" t="n">
        <f aca="false">SUM(D17:K17)</f>
        <v>0</v>
      </c>
      <c r="D17" s="30"/>
      <c r="E17" s="31"/>
      <c r="F17" s="31"/>
      <c r="G17" s="31"/>
      <c r="H17" s="31"/>
      <c r="I17" s="31"/>
      <c r="J17" s="30"/>
      <c r="K17" s="30"/>
      <c r="L17" s="21"/>
    </row>
    <row r="18" customFormat="false" ht="12.4" hidden="false" customHeight="true" outlineLevel="0" collapsed="false">
      <c r="A18" s="34" t="s">
        <v>32</v>
      </c>
      <c r="B18" s="35"/>
      <c r="C18" s="18" t="n">
        <f aca="false">SUM(D18:K18)</f>
        <v>53299</v>
      </c>
      <c r="D18" s="30"/>
      <c r="E18" s="31" t="n">
        <v>53299</v>
      </c>
      <c r="F18" s="31"/>
      <c r="G18" s="31"/>
      <c r="H18" s="31"/>
      <c r="I18" s="31"/>
      <c r="J18" s="30"/>
      <c r="K18" s="30"/>
      <c r="L18" s="21"/>
    </row>
    <row r="19" customFormat="false" ht="12.4" hidden="false" customHeight="true" outlineLevel="0" collapsed="false">
      <c r="A19" s="28" t="s">
        <v>15</v>
      </c>
      <c r="B19" s="29" t="n">
        <v>17000</v>
      </c>
      <c r="C19" s="18" t="n">
        <f aca="false">SUM(D19:K19)</f>
        <v>17000</v>
      </c>
      <c r="D19" s="30"/>
      <c r="E19" s="31"/>
      <c r="F19" s="31"/>
      <c r="G19" s="31"/>
      <c r="H19" s="31"/>
      <c r="I19" s="31"/>
      <c r="J19" s="30" t="n">
        <v>17000</v>
      </c>
      <c r="K19" s="30"/>
      <c r="L19" s="21"/>
    </row>
    <row r="20" customFormat="false" ht="12.4" hidden="false" customHeight="true" outlineLevel="0" collapsed="false">
      <c r="A20" s="36" t="s">
        <v>33</v>
      </c>
      <c r="B20" s="37"/>
      <c r="C20" s="18" t="n">
        <f aca="false">SUM(D20:K20)</f>
        <v>0</v>
      </c>
      <c r="D20" s="38"/>
      <c r="E20" s="39"/>
      <c r="F20" s="39"/>
      <c r="G20" s="39"/>
      <c r="H20" s="39"/>
      <c r="I20" s="39"/>
      <c r="J20" s="38"/>
      <c r="K20" s="38"/>
      <c r="L20" s="3"/>
    </row>
    <row r="21" customFormat="false" ht="12.4" hidden="false" customHeight="true" outlineLevel="0" collapsed="false">
      <c r="A21" s="40" t="s">
        <v>34</v>
      </c>
      <c r="B21" s="41" t="n">
        <f aca="false">SUM(B5:B20)</f>
        <v>3662000</v>
      </c>
      <c r="C21" s="42" t="n">
        <v>16537984.36</v>
      </c>
      <c r="D21" s="42" t="n">
        <v>2445000</v>
      </c>
      <c r="E21" s="42" t="n">
        <v>58299</v>
      </c>
      <c r="F21" s="42" t="s">
        <v>35</v>
      </c>
      <c r="G21" s="42" t="s">
        <v>20</v>
      </c>
      <c r="H21" s="42" t="s">
        <v>21</v>
      </c>
      <c r="I21" s="42" t="n">
        <f aca="false">SUM(I5:I20)</f>
        <v>685960.2</v>
      </c>
      <c r="J21" s="42" t="n">
        <v>17000</v>
      </c>
      <c r="K21" s="42" t="n">
        <v>11820268</v>
      </c>
      <c r="L21" s="3"/>
    </row>
    <row r="22" customFormat="false" ht="12.4" hidden="false" customHeight="true" outlineLevel="0" collapsed="false">
      <c r="A22" s="43"/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3"/>
    </row>
    <row r="23" customFormat="false" ht="30.6" hidden="false" customHeight="true" outlineLevel="0" collapsed="false">
      <c r="A23" s="10" t="s">
        <v>36</v>
      </c>
      <c r="B23" s="14" t="s">
        <v>7</v>
      </c>
      <c r="C23" s="12" t="s">
        <v>8</v>
      </c>
      <c r="D23" s="13" t="s">
        <v>9</v>
      </c>
      <c r="E23" s="13" t="s">
        <v>10</v>
      </c>
      <c r="F23" s="13" t="s">
        <v>37</v>
      </c>
      <c r="G23" s="13" t="s">
        <v>12</v>
      </c>
      <c r="H23" s="13" t="s">
        <v>38</v>
      </c>
      <c r="I23" s="11" t="s">
        <v>14</v>
      </c>
      <c r="J23" s="13" t="s">
        <v>15</v>
      </c>
      <c r="K23" s="14" t="s">
        <v>16</v>
      </c>
      <c r="L23" s="15"/>
      <c r="M23" s="46"/>
    </row>
    <row r="24" customFormat="false" ht="12.4" hidden="false" customHeight="true" outlineLevel="0" collapsed="false">
      <c r="A24" s="47" t="s">
        <v>39</v>
      </c>
      <c r="B24" s="48"/>
      <c r="C24" s="31" t="n">
        <v>8735844</v>
      </c>
      <c r="D24" s="20"/>
      <c r="E24" s="18"/>
      <c r="F24" s="18"/>
      <c r="G24" s="18" t="n">
        <v>146413</v>
      </c>
      <c r="H24" s="49" t="n">
        <v>84400</v>
      </c>
      <c r="I24" s="18"/>
      <c r="J24" s="20"/>
      <c r="K24" s="20" t="n">
        <v>8505031</v>
      </c>
      <c r="L24" s="21"/>
      <c r="M24" s="50"/>
    </row>
    <row r="25" customFormat="false" ht="12.4" hidden="false" customHeight="true" outlineLevel="0" collapsed="false">
      <c r="A25" s="51" t="s">
        <v>40</v>
      </c>
      <c r="B25" s="52"/>
      <c r="C25" s="31" t="n">
        <v>154622</v>
      </c>
      <c r="D25" s="30"/>
      <c r="E25" s="31"/>
      <c r="F25" s="31" t="s">
        <v>41</v>
      </c>
      <c r="G25" s="31" t="n">
        <v>4362</v>
      </c>
      <c r="H25" s="53"/>
      <c r="I25" s="31"/>
      <c r="J25" s="30"/>
      <c r="K25" s="30" t="s">
        <v>42</v>
      </c>
      <c r="L25" s="21"/>
      <c r="M25" s="50"/>
    </row>
    <row r="26" customFormat="false" ht="12.4" hidden="false" customHeight="true" outlineLevel="0" collapsed="false">
      <c r="A26" s="51" t="s">
        <v>43</v>
      </c>
      <c r="B26" s="52"/>
      <c r="C26" s="31" t="n">
        <v>2137505</v>
      </c>
      <c r="D26" s="30"/>
      <c r="E26" s="31"/>
      <c r="F26" s="31"/>
      <c r="G26" s="31" t="s">
        <v>44</v>
      </c>
      <c r="H26" s="53"/>
      <c r="I26" s="31"/>
      <c r="J26" s="30"/>
      <c r="K26" s="30" t="s">
        <v>45</v>
      </c>
      <c r="L26" s="54"/>
      <c r="M26" s="50"/>
    </row>
    <row r="27" customFormat="false" ht="12.4" hidden="false" customHeight="true" outlineLevel="0" collapsed="false">
      <c r="A27" s="51" t="s">
        <v>46</v>
      </c>
      <c r="B27" s="52"/>
      <c r="C27" s="31" t="n">
        <f aca="false">SUM(D27:K27)</f>
        <v>0</v>
      </c>
      <c r="D27" s="30"/>
      <c r="E27" s="31"/>
      <c r="F27" s="31"/>
      <c r="G27" s="31"/>
      <c r="H27" s="53"/>
      <c r="I27" s="31"/>
      <c r="J27" s="30"/>
      <c r="K27" s="30"/>
      <c r="L27" s="21"/>
      <c r="M27" s="50"/>
    </row>
    <row r="28" customFormat="false" ht="12.4" hidden="false" customHeight="true" outlineLevel="0" collapsed="false">
      <c r="A28" s="51" t="s">
        <v>47</v>
      </c>
      <c r="B28" s="52"/>
      <c r="C28" s="31" t="n">
        <f aca="false">SUM(D28:K28)</f>
        <v>0</v>
      </c>
      <c r="D28" s="30"/>
      <c r="E28" s="31"/>
      <c r="F28" s="31"/>
      <c r="G28" s="31"/>
      <c r="H28" s="53"/>
      <c r="I28" s="31"/>
      <c r="J28" s="30"/>
      <c r="K28" s="30"/>
      <c r="L28" s="54"/>
      <c r="M28" s="50"/>
    </row>
    <row r="29" customFormat="false" ht="12.4" hidden="false" customHeight="true" outlineLevel="0" collapsed="false">
      <c r="A29" s="51" t="s">
        <v>48</v>
      </c>
      <c r="B29" s="52"/>
      <c r="C29" s="31" t="n">
        <v>775711</v>
      </c>
      <c r="D29" s="30"/>
      <c r="E29" s="31"/>
      <c r="F29" s="31"/>
      <c r="G29" s="31" t="s">
        <v>49</v>
      </c>
      <c r="H29" s="53"/>
      <c r="I29" s="31"/>
      <c r="J29" s="30"/>
      <c r="K29" s="30" t="s">
        <v>50</v>
      </c>
      <c r="L29" s="21"/>
      <c r="M29" s="50"/>
    </row>
    <row r="30" customFormat="false" ht="12.4" hidden="false" customHeight="true" outlineLevel="0" collapsed="false">
      <c r="A30" s="51" t="s">
        <v>51</v>
      </c>
      <c r="B30" s="52"/>
      <c r="C30" s="31" t="n">
        <f aca="false">SUM(D30:K30)</f>
        <v>0</v>
      </c>
      <c r="D30" s="30"/>
      <c r="E30" s="31"/>
      <c r="F30" s="31"/>
      <c r="G30" s="31"/>
      <c r="H30" s="53"/>
      <c r="I30" s="31"/>
      <c r="J30" s="30"/>
      <c r="K30" s="30"/>
      <c r="L30" s="21"/>
      <c r="M30" s="50"/>
    </row>
    <row r="31" customFormat="false" ht="12.4" hidden="false" customHeight="true" outlineLevel="0" collapsed="false">
      <c r="A31" s="51" t="s">
        <v>52</v>
      </c>
      <c r="B31" s="52"/>
      <c r="C31" s="31" t="n">
        <f aca="false">SUM(D31:K31)</f>
        <v>0</v>
      </c>
      <c r="D31" s="30"/>
      <c r="E31" s="31"/>
      <c r="F31" s="31"/>
      <c r="G31" s="31"/>
      <c r="H31" s="53"/>
      <c r="I31" s="31"/>
      <c r="J31" s="30"/>
      <c r="K31" s="30"/>
      <c r="L31" s="21"/>
      <c r="M31" s="50"/>
    </row>
    <row r="32" customFormat="false" ht="12.4" hidden="false" customHeight="true" outlineLevel="0" collapsed="false">
      <c r="A32" s="51" t="s">
        <v>53</v>
      </c>
      <c r="B32" s="52"/>
      <c r="C32" s="31" t="s">
        <v>54</v>
      </c>
      <c r="D32" s="30"/>
      <c r="E32" s="31"/>
      <c r="F32" s="31"/>
      <c r="G32" s="31"/>
      <c r="H32" s="53"/>
      <c r="I32" s="31"/>
      <c r="J32" s="30"/>
      <c r="K32" s="30" t="s">
        <v>54</v>
      </c>
      <c r="L32" s="54"/>
      <c r="M32" s="50"/>
    </row>
    <row r="33" customFormat="false" ht="12.4" hidden="false" customHeight="true" outlineLevel="0" collapsed="false">
      <c r="A33" s="55" t="s">
        <v>55</v>
      </c>
      <c r="B33" s="56"/>
      <c r="C33" s="31" t="s">
        <v>56</v>
      </c>
      <c r="D33" s="57"/>
      <c r="E33" s="58"/>
      <c r="F33" s="58"/>
      <c r="G33" s="58" t="s">
        <v>57</v>
      </c>
      <c r="H33" s="59"/>
      <c r="I33" s="58"/>
      <c r="J33" s="57"/>
      <c r="K33" s="57" t="s">
        <v>58</v>
      </c>
      <c r="L33" s="60"/>
      <c r="M33" s="50"/>
    </row>
    <row r="34" customFormat="false" ht="18" hidden="false" customHeight="true" outlineLevel="0" collapsed="false">
      <c r="A34" s="61" t="s">
        <v>59</v>
      </c>
      <c r="B34" s="62" t="n">
        <f aca="false">SUM(B24:B33)</f>
        <v>0</v>
      </c>
      <c r="C34" s="63" t="n">
        <v>12015524.55</v>
      </c>
      <c r="D34" s="63" t="n">
        <f aca="false">SUM(D24:D33)</f>
        <v>0</v>
      </c>
      <c r="E34" s="63" t="n">
        <f aca="false">SUM(E24:E33)</f>
        <v>0</v>
      </c>
      <c r="F34" s="63" t="s">
        <v>41</v>
      </c>
      <c r="G34" s="63" t="s">
        <v>60</v>
      </c>
      <c r="H34" s="63" t="n">
        <f aca="false">SUM(H24:H33)</f>
        <v>84400</v>
      </c>
      <c r="I34" s="63" t="n">
        <f aca="false">SUM(I24:I33)</f>
        <v>0</v>
      </c>
      <c r="J34" s="63"/>
      <c r="K34" s="63" t="n">
        <v>11718668</v>
      </c>
      <c r="L34" s="4"/>
    </row>
    <row r="35" customFormat="false" ht="12.4" hidden="false" customHeight="true" outlineLevel="0" collapsed="false">
      <c r="A35" s="64" t="s">
        <v>61</v>
      </c>
      <c r="B35" s="65" t="n">
        <v>700000</v>
      </c>
      <c r="C35" s="26" t="n">
        <v>719211.69</v>
      </c>
      <c r="D35" s="25"/>
      <c r="E35" s="66"/>
      <c r="F35" s="26" t="n">
        <v>719211.69</v>
      </c>
      <c r="G35" s="26"/>
      <c r="H35" s="67"/>
      <c r="I35" s="26"/>
      <c r="J35" s="25"/>
      <c r="K35" s="25"/>
      <c r="L35" s="4"/>
    </row>
    <row r="36" customFormat="false" ht="12.4" hidden="false" customHeight="true" outlineLevel="0" collapsed="false">
      <c r="A36" s="51" t="s">
        <v>62</v>
      </c>
      <c r="B36" s="52"/>
      <c r="C36" s="31" t="n">
        <f aca="false">SUM(D36:K36)</f>
        <v>0</v>
      </c>
      <c r="D36" s="31"/>
      <c r="E36" s="31"/>
      <c r="F36" s="31"/>
      <c r="G36" s="31"/>
      <c r="H36" s="31"/>
      <c r="I36" s="31"/>
      <c r="J36" s="31"/>
      <c r="K36" s="31"/>
      <c r="L36" s="21"/>
    </row>
    <row r="37" customFormat="false" ht="12.4" hidden="false" customHeight="true" outlineLevel="0" collapsed="false">
      <c r="A37" s="51" t="s">
        <v>63</v>
      </c>
      <c r="B37" s="52" t="n">
        <v>4000</v>
      </c>
      <c r="C37" s="26"/>
      <c r="D37" s="30"/>
      <c r="E37" s="31"/>
      <c r="F37" s="31"/>
      <c r="G37" s="31"/>
      <c r="H37" s="53"/>
      <c r="I37" s="31"/>
      <c r="J37" s="30"/>
      <c r="K37" s="30"/>
      <c r="L37" s="21"/>
    </row>
    <row r="38" customFormat="false" ht="12.4" hidden="false" customHeight="true" outlineLevel="0" collapsed="false">
      <c r="A38" s="51" t="s">
        <v>64</v>
      </c>
      <c r="B38" s="52" t="n">
        <v>80000</v>
      </c>
      <c r="C38" s="26"/>
      <c r="D38" s="30"/>
      <c r="E38" s="31"/>
      <c r="F38" s="31"/>
      <c r="G38" s="32"/>
      <c r="H38" s="53"/>
      <c r="I38" s="31"/>
      <c r="J38" s="30"/>
      <c r="K38" s="30"/>
      <c r="L38" s="21"/>
    </row>
    <row r="39" customFormat="false" ht="12.4" hidden="false" customHeight="true" outlineLevel="0" collapsed="false">
      <c r="A39" s="51" t="s">
        <v>65</v>
      </c>
      <c r="B39" s="52" t="n">
        <v>13000</v>
      </c>
      <c r="C39" s="26" t="s">
        <v>66</v>
      </c>
      <c r="D39" s="68" t="n">
        <v>12133</v>
      </c>
      <c r="E39" s="32"/>
      <c r="F39" s="32"/>
      <c r="G39" s="32"/>
      <c r="H39" s="53"/>
      <c r="I39" s="31"/>
      <c r="J39" s="30" t="n">
        <v>5200</v>
      </c>
      <c r="K39" s="30" t="s">
        <v>67</v>
      </c>
      <c r="L39" s="21"/>
    </row>
    <row r="40" customFormat="false" ht="12.4" hidden="false" customHeight="true" outlineLevel="0" collapsed="false">
      <c r="A40" s="51" t="s">
        <v>68</v>
      </c>
      <c r="B40" s="52" t="n">
        <v>200000</v>
      </c>
      <c r="C40" s="26" t="s">
        <v>69</v>
      </c>
      <c r="D40" s="68" t="s">
        <v>70</v>
      </c>
      <c r="E40" s="32"/>
      <c r="F40" s="32"/>
      <c r="G40" s="32"/>
      <c r="H40" s="53" t="s">
        <v>71</v>
      </c>
      <c r="I40" s="31"/>
      <c r="J40" s="30"/>
      <c r="K40" s="30" t="s">
        <v>72</v>
      </c>
      <c r="L40" s="21"/>
    </row>
    <row r="41" customFormat="false" ht="12.4" hidden="false" customHeight="true" outlineLevel="0" collapsed="false">
      <c r="A41" s="51" t="s">
        <v>73</v>
      </c>
      <c r="B41" s="52" t="n">
        <v>400000</v>
      </c>
      <c r="C41" s="26" t="s">
        <v>74</v>
      </c>
      <c r="D41" s="30" t="n">
        <v>186800.72</v>
      </c>
      <c r="E41" s="31" t="n">
        <v>5000</v>
      </c>
      <c r="F41" s="31" t="n">
        <v>150000</v>
      </c>
      <c r="G41" s="31"/>
      <c r="H41" s="53" t="n">
        <v>21472</v>
      </c>
      <c r="I41" s="31"/>
      <c r="J41" s="30"/>
      <c r="K41" s="30" t="s">
        <v>75</v>
      </c>
      <c r="L41" s="21"/>
      <c r="Q41" s="69"/>
    </row>
    <row r="42" customFormat="false" ht="12.4" hidden="false" customHeight="true" outlineLevel="0" collapsed="false">
      <c r="A42" s="70" t="s">
        <v>76</v>
      </c>
      <c r="B42" s="71"/>
      <c r="C42" s="26" t="n">
        <f aca="false">SUM(D42:K42)</f>
        <v>0</v>
      </c>
      <c r="D42" s="57"/>
      <c r="E42" s="58"/>
      <c r="F42" s="58"/>
      <c r="G42" s="58"/>
      <c r="H42" s="59"/>
      <c r="I42" s="58"/>
      <c r="J42" s="57"/>
      <c r="K42" s="57"/>
      <c r="L42" s="4"/>
      <c r="M42" s="4"/>
    </row>
    <row r="43" customFormat="false" ht="12.4" hidden="false" customHeight="true" outlineLevel="0" collapsed="false">
      <c r="A43" s="72" t="s">
        <v>77</v>
      </c>
      <c r="B43" s="62" t="n">
        <f aca="false">SUM(B35:B42)</f>
        <v>1397000</v>
      </c>
      <c r="C43" s="63" t="n">
        <v>1328121.32</v>
      </c>
      <c r="D43" s="63" t="n">
        <v>292619.75</v>
      </c>
      <c r="E43" s="63" t="n">
        <v>5000</v>
      </c>
      <c r="F43" s="63" t="n">
        <v>869211.69</v>
      </c>
      <c r="G43" s="63" t="n">
        <f aca="false">SUM(G35:G42)</f>
        <v>0</v>
      </c>
      <c r="H43" s="63" t="s">
        <v>78</v>
      </c>
      <c r="I43" s="63" t="n">
        <f aca="false">SUM(I35:I42)</f>
        <v>0</v>
      </c>
      <c r="J43" s="63" t="n">
        <v>5200</v>
      </c>
      <c r="K43" s="63" t="n">
        <v>101600</v>
      </c>
      <c r="L43" s="4"/>
      <c r="M43" s="4"/>
    </row>
    <row r="44" customFormat="false" ht="12.4" hidden="false" customHeight="true" outlineLevel="0" collapsed="false">
      <c r="A44" s="64" t="s">
        <v>79</v>
      </c>
      <c r="B44" s="65" t="n">
        <v>160000</v>
      </c>
      <c r="C44" s="26" t="n">
        <f aca="false">SUM(D44:K44)</f>
        <v>151095</v>
      </c>
      <c r="D44" s="24" t="n">
        <v>143640</v>
      </c>
      <c r="E44" s="26"/>
      <c r="F44" s="26"/>
      <c r="G44" s="26"/>
      <c r="H44" s="67"/>
      <c r="I44" s="26" t="n">
        <v>7455</v>
      </c>
      <c r="J44" s="25"/>
      <c r="K44" s="25"/>
      <c r="L44" s="4"/>
      <c r="M44" s="4"/>
    </row>
    <row r="45" customFormat="false" ht="12.4" hidden="false" customHeight="true" outlineLevel="0" collapsed="false">
      <c r="A45" s="51" t="s">
        <v>80</v>
      </c>
      <c r="B45" s="52" t="n">
        <v>900000</v>
      </c>
      <c r="C45" s="26" t="s">
        <v>81</v>
      </c>
      <c r="D45" s="68" t="n">
        <v>1171431.49</v>
      </c>
      <c r="E45" s="31"/>
      <c r="F45" s="31" t="n">
        <v>100000</v>
      </c>
      <c r="G45" s="31"/>
      <c r="H45" s="53"/>
      <c r="I45" s="31"/>
      <c r="J45" s="30"/>
      <c r="K45" s="30"/>
      <c r="L45" s="4"/>
      <c r="M45" s="4"/>
    </row>
    <row r="46" customFormat="false" ht="12.4" hidden="false" customHeight="true" outlineLevel="0" collapsed="false">
      <c r="A46" s="51" t="s">
        <v>82</v>
      </c>
      <c r="B46" s="52"/>
      <c r="C46" s="26" t="n">
        <f aca="false">SUM(D46:K46)</f>
        <v>0</v>
      </c>
      <c r="D46" s="68"/>
      <c r="E46" s="31"/>
      <c r="F46" s="31"/>
      <c r="G46" s="31"/>
      <c r="H46" s="53"/>
      <c r="I46" s="31"/>
      <c r="J46" s="30"/>
      <c r="K46" s="30"/>
      <c r="L46" s="4"/>
      <c r="M46" s="4"/>
    </row>
    <row r="47" customFormat="false" ht="12.4" hidden="false" customHeight="true" outlineLevel="0" collapsed="false">
      <c r="A47" s="51" t="s">
        <v>83</v>
      </c>
      <c r="B47" s="52" t="n">
        <v>200000</v>
      </c>
      <c r="C47" s="26" t="n">
        <v>176917</v>
      </c>
      <c r="D47" s="68" t="n">
        <v>126483</v>
      </c>
      <c r="E47" s="31"/>
      <c r="F47" s="31"/>
      <c r="G47" s="31"/>
      <c r="H47" s="53"/>
      <c r="I47" s="31" t="n">
        <v>50434</v>
      </c>
      <c r="J47" s="30"/>
      <c r="K47" s="30"/>
      <c r="L47" s="4"/>
      <c r="M47" s="4"/>
    </row>
    <row r="48" customFormat="false" ht="12.4" hidden="false" customHeight="true" outlineLevel="0" collapsed="false">
      <c r="A48" s="70" t="s">
        <v>84</v>
      </c>
      <c r="B48" s="71"/>
      <c r="C48" s="26" t="n">
        <f aca="false">SUM(D48:K48)</f>
        <v>0</v>
      </c>
      <c r="D48" s="73"/>
      <c r="E48" s="58"/>
      <c r="F48" s="58"/>
      <c r="G48" s="58"/>
      <c r="H48" s="59"/>
      <c r="I48" s="58"/>
      <c r="J48" s="57"/>
      <c r="K48" s="57"/>
      <c r="L48" s="4"/>
      <c r="M48" s="4"/>
    </row>
    <row r="49" customFormat="false" ht="12.4" hidden="false" customHeight="true" outlineLevel="0" collapsed="false">
      <c r="A49" s="74" t="s">
        <v>85</v>
      </c>
      <c r="B49" s="62" t="n">
        <f aca="false">SUM(B44:B48)</f>
        <v>1260000</v>
      </c>
      <c r="C49" s="63" t="n">
        <v>1599443.49</v>
      </c>
      <c r="D49" s="63" t="n">
        <v>1441554.49</v>
      </c>
      <c r="E49" s="63" t="n">
        <f aca="false">SUM(E44:E48)</f>
        <v>0</v>
      </c>
      <c r="F49" s="63" t="n">
        <f aca="false">SUM(F44:F48)</f>
        <v>100000</v>
      </c>
      <c r="G49" s="63" t="n">
        <f aca="false">SUM(G44:G48)</f>
        <v>0</v>
      </c>
      <c r="H49" s="63" t="n">
        <f aca="false">SUM(H44:H48)</f>
        <v>0</v>
      </c>
      <c r="I49" s="63" t="n">
        <f aca="false">SUM(I44:I48)</f>
        <v>57889</v>
      </c>
      <c r="J49" s="63"/>
      <c r="K49" s="63" t="n">
        <f aca="false">SUM(K44:K48)</f>
        <v>0</v>
      </c>
      <c r="L49" s="4"/>
      <c r="M49" s="4"/>
    </row>
    <row r="50" customFormat="false" ht="12.4" hidden="false" customHeight="true" outlineLevel="0" collapsed="false">
      <c r="A50" s="64" t="s">
        <v>86</v>
      </c>
      <c r="B50" s="65" t="n">
        <v>2000</v>
      </c>
      <c r="C50" s="26" t="n">
        <v>688</v>
      </c>
      <c r="D50" s="25" t="n">
        <v>688</v>
      </c>
      <c r="E50" s="26"/>
      <c r="F50" s="26"/>
      <c r="G50" s="26"/>
      <c r="H50" s="67"/>
      <c r="I50" s="26"/>
      <c r="J50" s="25"/>
      <c r="K50" s="25"/>
      <c r="L50" s="4"/>
      <c r="M50" s="4"/>
    </row>
    <row r="51" customFormat="false" ht="12.4" hidden="false" customHeight="true" outlineLevel="0" collapsed="false">
      <c r="A51" s="51" t="s">
        <v>87</v>
      </c>
      <c r="B51" s="52" t="n">
        <v>57000</v>
      </c>
      <c r="C51" s="26" t="s">
        <v>88</v>
      </c>
      <c r="D51" s="30" t="s">
        <v>88</v>
      </c>
      <c r="E51" s="31"/>
      <c r="F51" s="31"/>
      <c r="G51" s="31"/>
      <c r="H51" s="53"/>
      <c r="I51" s="31"/>
      <c r="J51" s="30"/>
      <c r="K51" s="30"/>
      <c r="L51" s="4"/>
      <c r="M51" s="4"/>
    </row>
    <row r="52" customFormat="false" ht="12.4" hidden="false" customHeight="true" outlineLevel="0" collapsed="false">
      <c r="A52" s="51" t="s">
        <v>89</v>
      </c>
      <c r="B52" s="52" t="n">
        <v>105000</v>
      </c>
      <c r="C52" s="26" t="n">
        <v>86157</v>
      </c>
      <c r="D52" s="30" t="n">
        <v>86157</v>
      </c>
      <c r="E52" s="31"/>
      <c r="F52" s="31"/>
      <c r="G52" s="31"/>
      <c r="H52" s="53"/>
      <c r="I52" s="31"/>
      <c r="J52" s="30"/>
      <c r="K52" s="30"/>
      <c r="L52" s="4"/>
      <c r="M52" s="4"/>
    </row>
    <row r="53" customFormat="false" ht="12.4" hidden="false" customHeight="true" outlineLevel="0" collapsed="false">
      <c r="A53" s="51" t="s">
        <v>90</v>
      </c>
      <c r="B53" s="52"/>
      <c r="C53" s="26" t="n">
        <f aca="false">SUM(D53:K53)</f>
        <v>0</v>
      </c>
      <c r="D53" s="30"/>
      <c r="E53" s="31"/>
      <c r="F53" s="31"/>
      <c r="G53" s="31"/>
      <c r="H53" s="53"/>
      <c r="I53" s="31"/>
      <c r="J53" s="30"/>
      <c r="K53" s="30"/>
      <c r="L53" s="4"/>
      <c r="M53" s="4"/>
    </row>
    <row r="54" customFormat="false" ht="12.4" hidden="false" customHeight="true" outlineLevel="0" collapsed="false">
      <c r="A54" s="51" t="s">
        <v>91</v>
      </c>
      <c r="B54" s="52"/>
      <c r="C54" s="26" t="n">
        <f aca="false">SUM(D54:K54)</f>
        <v>33061</v>
      </c>
      <c r="D54" s="30"/>
      <c r="E54" s="31"/>
      <c r="F54" s="31"/>
      <c r="G54" s="31" t="n">
        <v>33061</v>
      </c>
      <c r="H54" s="53"/>
      <c r="I54" s="31"/>
      <c r="J54" s="30"/>
      <c r="K54" s="30"/>
      <c r="L54" s="4"/>
      <c r="M54" s="4"/>
    </row>
    <row r="55" customFormat="false" ht="12.4" hidden="false" customHeight="true" outlineLevel="0" collapsed="false">
      <c r="A55" s="51" t="s">
        <v>92</v>
      </c>
      <c r="B55" s="52" t="n">
        <v>10000</v>
      </c>
      <c r="C55" s="26" t="s">
        <v>93</v>
      </c>
      <c r="D55" s="30" t="n">
        <v>10107</v>
      </c>
      <c r="E55" s="31"/>
      <c r="F55" s="31" t="n">
        <v>8020.9</v>
      </c>
      <c r="G55" s="31"/>
      <c r="H55" s="53" t="n">
        <v>14800</v>
      </c>
      <c r="I55" s="31"/>
      <c r="J55" s="30"/>
      <c r="K55" s="30"/>
      <c r="L55" s="4"/>
      <c r="M55" s="4"/>
    </row>
    <row r="56" customFormat="false" ht="12.4" hidden="false" customHeight="true" outlineLevel="0" collapsed="false">
      <c r="A56" s="51" t="s">
        <v>94</v>
      </c>
      <c r="B56" s="52" t="n">
        <v>130000</v>
      </c>
      <c r="C56" s="26" t="s">
        <v>95</v>
      </c>
      <c r="D56" s="30" t="s">
        <v>95</v>
      </c>
      <c r="E56" s="31"/>
      <c r="F56" s="31"/>
      <c r="G56" s="31"/>
      <c r="H56" s="53"/>
      <c r="I56" s="31"/>
      <c r="J56" s="30"/>
      <c r="K56" s="30"/>
      <c r="L56" s="4"/>
      <c r="M56" s="4"/>
    </row>
    <row r="57" customFormat="false" ht="12.4" hidden="false" customHeight="true" outlineLevel="0" collapsed="false">
      <c r="A57" s="70" t="s">
        <v>96</v>
      </c>
      <c r="B57" s="71" t="n">
        <v>387000</v>
      </c>
      <c r="C57" s="26" t="n">
        <v>713144.6</v>
      </c>
      <c r="D57" s="57" t="n">
        <v>130797.6</v>
      </c>
      <c r="E57" s="58" t="n">
        <v>53240</v>
      </c>
      <c r="F57" s="58" t="n">
        <v>130000</v>
      </c>
      <c r="G57" s="75"/>
      <c r="H57" s="59" t="n">
        <v>5000</v>
      </c>
      <c r="I57" s="58" t="n">
        <v>382307</v>
      </c>
      <c r="J57" s="57" t="n">
        <v>11800</v>
      </c>
      <c r="K57" s="57"/>
      <c r="L57" s="4"/>
      <c r="M57" s="4"/>
    </row>
    <row r="58" customFormat="false" ht="12.4" hidden="false" customHeight="true" outlineLevel="0" collapsed="false">
      <c r="A58" s="76" t="s">
        <v>97</v>
      </c>
      <c r="B58" s="62" t="n">
        <f aca="false">SUM(B50:B57)</f>
        <v>691000</v>
      </c>
      <c r="C58" s="63" t="n">
        <v>1056929.7</v>
      </c>
      <c r="D58" s="63" t="n">
        <v>418700.8</v>
      </c>
      <c r="E58" s="63" t="n">
        <f aca="false">SUM(E50:E57)</f>
        <v>53240</v>
      </c>
      <c r="F58" s="63" t="n">
        <f aca="false">SUM(F50:F57)</f>
        <v>138020.9</v>
      </c>
      <c r="G58" s="77" t="n">
        <f aca="false">SUM(G50:G57)</f>
        <v>33061</v>
      </c>
      <c r="H58" s="63" t="n">
        <f aca="false">SUM(H50:H57)</f>
        <v>19800</v>
      </c>
      <c r="I58" s="63" t="n">
        <f aca="false">SUM(I50:I57)</f>
        <v>382307</v>
      </c>
      <c r="J58" s="63" t="n">
        <f aca="false">SUM(J50:J57)</f>
        <v>11800</v>
      </c>
      <c r="K58" s="63"/>
      <c r="L58" s="4"/>
      <c r="M58" s="4"/>
    </row>
    <row r="59" customFormat="false" ht="12.4" hidden="false" customHeight="true" outlineLevel="0" collapsed="false">
      <c r="A59" s="78" t="s">
        <v>98</v>
      </c>
      <c r="B59" s="79" t="n">
        <v>120000</v>
      </c>
      <c r="C59" s="80" t="s">
        <v>99</v>
      </c>
      <c r="D59" s="81" t="s">
        <v>100</v>
      </c>
      <c r="E59" s="80"/>
      <c r="F59" s="80"/>
      <c r="G59" s="80"/>
      <c r="H59" s="82"/>
      <c r="I59" s="80" t="s">
        <v>101</v>
      </c>
      <c r="J59" s="81"/>
      <c r="K59" s="81"/>
      <c r="L59" s="4"/>
      <c r="M59" s="4"/>
    </row>
    <row r="60" customFormat="false" ht="12.4" hidden="false" customHeight="true" outlineLevel="0" collapsed="false">
      <c r="A60" s="64" t="s">
        <v>102</v>
      </c>
      <c r="B60" s="65"/>
      <c r="C60" s="26" t="n">
        <f aca="false">SUM(D60:K60)</f>
        <v>0</v>
      </c>
      <c r="D60" s="25"/>
      <c r="E60" s="26"/>
      <c r="F60" s="26"/>
      <c r="G60" s="26"/>
      <c r="H60" s="67"/>
      <c r="I60" s="26"/>
      <c r="J60" s="25"/>
      <c r="K60" s="25"/>
      <c r="L60" s="4"/>
      <c r="M60" s="4"/>
    </row>
    <row r="61" customFormat="false" ht="12.4" hidden="false" customHeight="true" outlineLevel="0" collapsed="false">
      <c r="A61" s="51" t="s">
        <v>103</v>
      </c>
      <c r="B61" s="52"/>
      <c r="C61" s="26" t="n">
        <v>1242</v>
      </c>
      <c r="D61" s="30" t="n">
        <v>1242</v>
      </c>
      <c r="E61" s="31"/>
      <c r="F61" s="31"/>
      <c r="G61" s="31"/>
      <c r="H61" s="53"/>
      <c r="I61" s="31"/>
      <c r="J61" s="30"/>
      <c r="K61" s="30"/>
      <c r="L61" s="4"/>
      <c r="M61" s="4"/>
    </row>
    <row r="62" customFormat="false" ht="12.4" hidden="false" customHeight="true" outlineLevel="0" collapsed="false">
      <c r="A62" s="64" t="s">
        <v>104</v>
      </c>
      <c r="B62" s="65" t="n">
        <v>2000</v>
      </c>
      <c r="C62" s="26" t="n">
        <v>623</v>
      </c>
      <c r="D62" s="57" t="n">
        <v>623</v>
      </c>
      <c r="E62" s="58"/>
      <c r="F62" s="58"/>
      <c r="G62" s="58"/>
      <c r="H62" s="59"/>
      <c r="I62" s="31"/>
      <c r="J62" s="57"/>
      <c r="K62" s="57"/>
      <c r="L62" s="4"/>
      <c r="M62" s="4"/>
    </row>
    <row r="63" customFormat="false" ht="12.4" hidden="false" customHeight="true" outlineLevel="0" collapsed="false">
      <c r="A63" s="55" t="s">
        <v>105</v>
      </c>
      <c r="B63" s="56" t="n">
        <v>25000</v>
      </c>
      <c r="C63" s="26" t="n">
        <v>25158</v>
      </c>
      <c r="D63" s="57" t="n">
        <v>25158</v>
      </c>
      <c r="E63" s="58"/>
      <c r="F63" s="58"/>
      <c r="G63" s="58"/>
      <c r="H63" s="59"/>
      <c r="I63" s="58"/>
      <c r="J63" s="57"/>
      <c r="K63" s="57"/>
      <c r="L63" s="4"/>
      <c r="M63" s="4"/>
    </row>
    <row r="64" customFormat="false" ht="12.4" hidden="false" customHeight="true" outlineLevel="0" collapsed="false">
      <c r="A64" s="83" t="s">
        <v>106</v>
      </c>
      <c r="B64" s="62" t="n">
        <f aca="false">SUM(B59:B63)</f>
        <v>147000</v>
      </c>
      <c r="C64" s="63" t="n">
        <f aca="false">SUM(C59:C63)</f>
        <v>27023</v>
      </c>
      <c r="D64" s="63" t="n">
        <f aca="false">SUM(D59:D63)</f>
        <v>27023</v>
      </c>
      <c r="E64" s="63" t="n">
        <f aca="false">SUM(E59:E63)</f>
        <v>0</v>
      </c>
      <c r="F64" s="63" t="n">
        <f aca="false">SUM(F59:F63)</f>
        <v>0</v>
      </c>
      <c r="G64" s="63" t="n">
        <f aca="false">SUM(G59:G63)</f>
        <v>0</v>
      </c>
      <c r="H64" s="63" t="n">
        <f aca="false">SUM(H59:H63)</f>
        <v>0</v>
      </c>
      <c r="I64" s="63" t="s">
        <v>101</v>
      </c>
      <c r="J64" s="63"/>
      <c r="K64" s="63" t="n">
        <f aca="false">SUM(K59:K63)</f>
        <v>0</v>
      </c>
      <c r="L64" s="4"/>
      <c r="M64" s="4"/>
    </row>
    <row r="65" customFormat="false" ht="12.4" hidden="false" customHeight="true" outlineLevel="0" collapsed="false">
      <c r="A65" s="64" t="s">
        <v>107</v>
      </c>
      <c r="B65" s="65" t="n">
        <v>150000</v>
      </c>
      <c r="C65" s="26" t="n">
        <f aca="false">SUM(D65:K65)</f>
        <v>112563</v>
      </c>
      <c r="D65" s="84"/>
      <c r="E65" s="85"/>
      <c r="F65" s="85"/>
      <c r="G65" s="85"/>
      <c r="H65" s="86"/>
      <c r="I65" s="26" t="n">
        <v>112563</v>
      </c>
      <c r="J65" s="84"/>
      <c r="K65" s="84"/>
      <c r="L65" s="4"/>
      <c r="M65" s="4"/>
    </row>
    <row r="66" customFormat="false" ht="12.4" hidden="false" customHeight="true" outlineLevel="0" collapsed="false">
      <c r="A66" s="51" t="s">
        <v>15</v>
      </c>
      <c r="B66" s="52" t="n">
        <v>17000</v>
      </c>
      <c r="C66" s="26" t="n">
        <f aca="false">SUM(D66:K66)</f>
        <v>0</v>
      </c>
      <c r="D66" s="73"/>
      <c r="E66" s="58"/>
      <c r="F66" s="58"/>
      <c r="G66" s="58"/>
      <c r="H66" s="59"/>
      <c r="I66" s="58"/>
      <c r="J66" s="57"/>
      <c r="K66" s="57"/>
      <c r="L66" s="4"/>
      <c r="M66" s="4"/>
    </row>
    <row r="67" customFormat="false" ht="12.4" hidden="false" customHeight="true" outlineLevel="0" collapsed="false">
      <c r="A67" s="51" t="s">
        <v>108</v>
      </c>
      <c r="B67" s="52"/>
      <c r="C67" s="26" t="n">
        <f aca="false">SUM(D67:K67)</f>
        <v>17.14</v>
      </c>
      <c r="D67" s="57"/>
      <c r="E67" s="58"/>
      <c r="F67" s="58" t="n">
        <v>17.14</v>
      </c>
      <c r="G67" s="58"/>
      <c r="H67" s="59"/>
      <c r="I67" s="58"/>
      <c r="J67" s="57"/>
      <c r="K67" s="57"/>
      <c r="L67" s="4"/>
      <c r="M67" s="4"/>
    </row>
    <row r="68" customFormat="false" ht="12.4" hidden="false" customHeight="true" outlineLevel="0" collapsed="false">
      <c r="A68" s="55"/>
      <c r="B68" s="56"/>
      <c r="C68" s="26" t="n">
        <f aca="false">SUM(D68:K68)</f>
        <v>0</v>
      </c>
      <c r="D68" s="57"/>
      <c r="E68" s="58"/>
      <c r="F68" s="58"/>
      <c r="G68" s="58"/>
      <c r="H68" s="59"/>
      <c r="I68" s="58"/>
      <c r="J68" s="57"/>
      <c r="K68" s="57"/>
      <c r="L68" s="4"/>
      <c r="M68" s="4"/>
    </row>
    <row r="69" customFormat="false" ht="12.4" hidden="false" customHeight="true" outlineLevel="0" collapsed="false">
      <c r="A69" s="87" t="s">
        <v>109</v>
      </c>
      <c r="B69" s="88" t="n">
        <f aca="false">SUM(B65:B68)</f>
        <v>167000</v>
      </c>
      <c r="C69" s="89" t="n">
        <f aca="false">SUM(C65:C68)</f>
        <v>112580.14</v>
      </c>
      <c r="D69" s="89"/>
      <c r="E69" s="89" t="n">
        <f aca="false">SUM(E65:E68)</f>
        <v>0</v>
      </c>
      <c r="F69" s="89" t="n">
        <v>17.14</v>
      </c>
      <c r="G69" s="89" t="n">
        <f aca="false">SUM(G65:G68)</f>
        <v>0</v>
      </c>
      <c r="H69" s="89" t="n">
        <f aca="false">SUM(H65:H68)</f>
        <v>0</v>
      </c>
      <c r="I69" s="89" t="n">
        <f aca="false">SUM(I65:I68)</f>
        <v>112563</v>
      </c>
      <c r="J69" s="89" t="n">
        <f aca="false">SUM(J65:J68)</f>
        <v>0</v>
      </c>
      <c r="K69" s="89" t="n">
        <f aca="false">SUM(K65:K68)</f>
        <v>0</v>
      </c>
      <c r="L69" s="4"/>
      <c r="M69" s="4"/>
    </row>
    <row r="70" customFormat="false" ht="12.4" hidden="false" customHeight="true" outlineLevel="0" collapsed="false">
      <c r="A70" s="40" t="s">
        <v>110</v>
      </c>
      <c r="B70" s="41" t="n">
        <f aca="false">SUM(B34+B43+B49+B58+B64+B69)</f>
        <v>3662000</v>
      </c>
      <c r="C70" s="42" t="n">
        <v>16386772.87</v>
      </c>
      <c r="D70" s="42" t="n">
        <v>2293847.51</v>
      </c>
      <c r="E70" s="42" t="n">
        <v>58240</v>
      </c>
      <c r="F70" s="42" t="s">
        <v>35</v>
      </c>
      <c r="G70" s="42" t="s">
        <v>20</v>
      </c>
      <c r="H70" s="42" t="s">
        <v>21</v>
      </c>
      <c r="I70" s="42" t="n">
        <v>685960.2</v>
      </c>
      <c r="J70" s="42" t="n">
        <v>17000</v>
      </c>
      <c r="K70" s="42" t="n">
        <v>11820268</v>
      </c>
      <c r="L70" s="4"/>
      <c r="M70" s="4"/>
    </row>
    <row r="71" customFormat="false" ht="11.85" hidden="true" customHeight="true" outlineLevel="0" collapsed="false">
      <c r="A71" s="43"/>
      <c r="B71" s="90"/>
      <c r="C71" s="91"/>
      <c r="D71" s="91"/>
      <c r="E71" s="91"/>
      <c r="F71" s="91"/>
      <c r="G71" s="91"/>
      <c r="H71" s="91"/>
      <c r="I71" s="91"/>
      <c r="J71" s="91"/>
      <c r="K71" s="91"/>
      <c r="L71" s="4"/>
      <c r="M71" s="4"/>
    </row>
    <row r="72" customFormat="false" ht="12.75" hidden="false" customHeight="true" outlineLevel="0" collapsed="false">
      <c r="A72" s="92" t="s">
        <v>111</v>
      </c>
      <c r="B72" s="93"/>
      <c r="C72" s="94" t="n">
        <v>151211.49</v>
      </c>
      <c r="D72" s="94" t="n">
        <v>151152.49</v>
      </c>
      <c r="E72" s="94" t="n">
        <v>59</v>
      </c>
      <c r="F72" s="94" t="n">
        <v>0</v>
      </c>
      <c r="G72" s="94" t="n">
        <v>0</v>
      </c>
      <c r="H72" s="94" t="n">
        <v>0</v>
      </c>
      <c r="I72" s="94" t="n">
        <f aca="false">SUM(I21-I70)</f>
        <v>0</v>
      </c>
      <c r="J72" s="94" t="n">
        <f aca="false">SUM(J21-J70)</f>
        <v>0</v>
      </c>
      <c r="K72" s="94" t="n">
        <v>0</v>
      </c>
      <c r="L72" s="4"/>
      <c r="M72" s="4"/>
    </row>
    <row r="73" customFormat="false" ht="5.45" hidden="false" customHeight="true" outlineLevel="0" collapsed="false">
      <c r="A73" s="92"/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4"/>
      <c r="M73" s="4"/>
    </row>
    <row r="74" customFormat="false" ht="12.75" hidden="false" customHeight="true" outlineLevel="0" collapsed="false">
      <c r="A74" s="95"/>
      <c r="B74" s="15"/>
      <c r="C74" s="96"/>
      <c r="D74" s="96"/>
      <c r="E74" s="96"/>
      <c r="F74" s="96"/>
      <c r="G74" s="96"/>
      <c r="H74" s="96"/>
      <c r="I74" s="96"/>
      <c r="J74" s="96"/>
      <c r="K74" s="96"/>
      <c r="L74" s="4"/>
      <c r="M74" s="4"/>
    </row>
    <row r="75" customFormat="false" ht="12.75" hidden="false" customHeight="true" outlineLevel="0" collapsed="false">
      <c r="A75" s="1" t="s">
        <v>112</v>
      </c>
      <c r="F75" s="2" t="s">
        <v>113</v>
      </c>
      <c r="G75" s="97" t="s">
        <v>114</v>
      </c>
      <c r="H75" s="97"/>
      <c r="L75" s="4"/>
      <c r="M75" s="4"/>
    </row>
    <row r="76" customFormat="false" ht="13.8" hidden="false" customHeight="false" outlineLevel="0" collapsed="false">
      <c r="A76" s="1" t="s">
        <v>115</v>
      </c>
      <c r="B76" s="98" t="n">
        <v>44969</v>
      </c>
      <c r="F76" s="2" t="s">
        <v>116</v>
      </c>
      <c r="L76" s="4"/>
      <c r="M76" s="4"/>
    </row>
    <row r="77" customFormat="false" ht="15" hidden="false" customHeight="false" outlineLevel="0" collapsed="false">
      <c r="A77" s="1" t="s">
        <v>117</v>
      </c>
      <c r="L77" s="4"/>
      <c r="M77" s="4"/>
    </row>
    <row r="78" customFormat="false" ht="15" hidden="false" customHeight="false" outlineLevel="0" collapsed="false">
      <c r="L78" s="4"/>
      <c r="M78" s="4"/>
    </row>
    <row r="79" customFormat="false" ht="15" hidden="false" customHeight="false" outlineLevel="0" collapsed="false">
      <c r="L79" s="4"/>
      <c r="M79" s="4"/>
    </row>
    <row r="80" customFormat="false" ht="15" hidden="false" customHeight="false" outlineLevel="0" collapsed="false">
      <c r="L80" s="4"/>
      <c r="M80" s="4"/>
    </row>
    <row r="81" customFormat="false" ht="15" hidden="false" customHeight="false" outlineLevel="0" collapsed="false">
      <c r="L81" s="4"/>
      <c r="M81" s="4"/>
    </row>
  </sheetData>
  <mergeCells count="13">
    <mergeCell ref="B3:K3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G75:H75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292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2015-10-12T12:51:00Z</dcterms:created>
  <dc:creator>Semerádová Zdeňka</dc:creator>
  <dc:description/>
  <dc:language>cs-CZ</dc:language>
  <cp:lastModifiedBy/>
  <cp:lastPrinted>2022-10-14T12:00:09Z</cp:lastPrinted>
  <dcterms:modified xsi:type="dcterms:W3CDTF">2023-03-03T13:23:42Z</dcterms:modified>
  <cp:revision>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